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440" windowHeight="12270"/>
  </bookViews>
  <sheets>
    <sheet name="List1" sheetId="1" r:id="rId1"/>
    <sheet name="List2" sheetId="2" r:id="rId2"/>
  </sheets>
  <calcPr calcId="145621"/>
</workbook>
</file>

<file path=xl/calcChain.xml><?xml version="1.0" encoding="utf-8"?>
<calcChain xmlns="http://schemas.openxmlformats.org/spreadsheetml/2006/main">
  <c r="F10" i="1" l="1"/>
  <c r="F7" i="1"/>
  <c r="F3" i="1"/>
  <c r="G3" i="1" s="1"/>
  <c r="G10" i="1" l="1"/>
  <c r="G7" i="1"/>
  <c r="H10" i="1" l="1"/>
  <c r="I10" i="1"/>
  <c r="H7" i="1"/>
  <c r="I7" i="1"/>
  <c r="H3" i="1"/>
  <c r="I3" i="1"/>
  <c r="H13" i="1" l="1"/>
  <c r="H14" i="1" l="1"/>
  <c r="I13" i="1"/>
  <c r="I14" i="1" s="1"/>
</calcChain>
</file>

<file path=xl/sharedStrings.xml><?xml version="1.0" encoding="utf-8"?>
<sst xmlns="http://schemas.openxmlformats.org/spreadsheetml/2006/main" count="34" uniqueCount="25">
  <si>
    <t>Cena v Kč bez DPH</t>
  </si>
  <si>
    <t>Cena v Kč s DPH</t>
  </si>
  <si>
    <t>Nabídková cena celkem za období 1 rok</t>
  </si>
  <si>
    <t>Rozvoj a vývoj</t>
  </si>
  <si>
    <t>Odesílání informačních zpráv</t>
  </si>
  <si>
    <t>Podpora, údržba a servis</t>
  </si>
  <si>
    <t>Nabídková cena celkem za období 4 let</t>
  </si>
  <si>
    <t xml:space="preserve">   V případě přečerpání servisních hodin bude počet hodin převyšujících stanovený počet volných hodin odečten od počtu volných hodin následujícího měsíce. </t>
  </si>
  <si>
    <t>Požadavky dle III.                                                                                                               Cena je kalkulována za hodinu rozvojových a vývojových prací.                              Předpokládaný počet hodin za období 1 roku je 500.</t>
  </si>
  <si>
    <t>Kategorizace požadavků dle Technické specifikace Příloha č. 5, tab. č. 1</t>
  </si>
  <si>
    <t xml:space="preserve">   V případě nevyčerpání servisních hodin bude nevyčerpaný počet hodin převeden do následujícího měsíce. </t>
  </si>
  <si>
    <t>Cena bez DPH  (Kč/měsíc)</t>
  </si>
  <si>
    <t>Cena bez DPH  (Kč/hodina)</t>
  </si>
  <si>
    <t>Cena bez DPH  (Kč/zpráva)</t>
  </si>
  <si>
    <t>Cena včetně DPH  (Kč/měsíc)</t>
  </si>
  <si>
    <t>Cena včetně DPH  (Kč/hodina)</t>
  </si>
  <si>
    <t>Cena včetně DPH  (Kč/zpráva)</t>
  </si>
  <si>
    <t>DPH (Kč)</t>
  </si>
  <si>
    <t>Sazba DPH (%)</t>
  </si>
  <si>
    <t>Cena bez DPH      (Kč/rok)</t>
  </si>
  <si>
    <t>Cena včetně DPH  (Kč/rok)</t>
  </si>
  <si>
    <t>Cena bez DPH            (Kč/rok)</t>
  </si>
  <si>
    <t xml:space="preserve">Požadavky dle I.A 1,2,3  a 30 volných hodin* k řešení požadavků II.B 1,2 a II.C 1            Cena je kalkulována jako měsíční paušál.  </t>
  </si>
  <si>
    <t xml:space="preserve">Požadavky dle II.C 2                                                                                                                Předpoklad odeslání je 600 000 zpráv za období 1 roku. </t>
  </si>
  <si>
    <t xml:space="preserve">* Hodiny čerpané v rámci Servisu (II.B 1,2 a II.C 1) budou vykazovány na samostatném listě jako podklad měsíční fakturace.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</si>
</sst>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/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9" fontId="2" fillId="3" borderId="3" xfId="1" applyFont="1" applyFill="1" applyBorder="1" applyAlignment="1" applyProtection="1">
      <alignment horizontal="center" vertical="center"/>
      <protection locked="0"/>
    </xf>
    <xf numFmtId="9" fontId="2" fillId="3" borderId="2" xfId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9" fontId="2" fillId="3" borderId="1" xfId="1" applyFont="1" applyFill="1" applyBorder="1" applyAlignment="1" applyProtection="1">
      <alignment horizontal="center" vertical="center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164" fontId="2" fillId="2" borderId="0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2"/>
  <sheetViews>
    <sheetView tabSelected="1" zoomScale="85" zoomScaleNormal="85" workbookViewId="0">
      <selection activeCell="K28" sqref="K28"/>
    </sheetView>
  </sheetViews>
  <sheetFormatPr defaultRowHeight="15" x14ac:dyDescent="0.25"/>
  <cols>
    <col min="1" max="1" width="9.140625" style="1"/>
    <col min="2" max="2" width="19.5703125" style="1" customWidth="1"/>
    <col min="3" max="3" width="70.85546875" style="1" customWidth="1"/>
    <col min="4" max="4" width="30.7109375" style="1" customWidth="1"/>
    <col min="5" max="5" width="30.85546875" style="1" customWidth="1"/>
    <col min="6" max="6" width="19.42578125" style="1" customWidth="1"/>
    <col min="7" max="7" width="21" style="1" customWidth="1"/>
    <col min="8" max="8" width="20.5703125" style="1" customWidth="1"/>
    <col min="9" max="9" width="21.85546875" style="1" customWidth="1"/>
    <col min="10" max="16384" width="9.140625" style="1"/>
  </cols>
  <sheetData>
    <row r="1" spans="2:11" x14ac:dyDescent="0.25">
      <c r="B1" s="3"/>
      <c r="C1" s="3"/>
      <c r="D1" s="3"/>
      <c r="E1" s="3"/>
      <c r="F1" s="3"/>
      <c r="G1" s="3"/>
      <c r="H1" s="3"/>
      <c r="I1" s="3"/>
      <c r="J1" s="3"/>
      <c r="K1" s="3"/>
    </row>
    <row r="2" spans="2:11" ht="26.25" customHeight="1" x14ac:dyDescent="0.25">
      <c r="B2" s="4"/>
      <c r="C2" s="5" t="s">
        <v>9</v>
      </c>
      <c r="D2" s="32" t="s">
        <v>11</v>
      </c>
      <c r="E2" s="32" t="s">
        <v>18</v>
      </c>
      <c r="F2" s="6" t="s">
        <v>17</v>
      </c>
      <c r="G2" s="6" t="s">
        <v>14</v>
      </c>
      <c r="H2" s="6" t="s">
        <v>19</v>
      </c>
      <c r="I2" s="6" t="s">
        <v>20</v>
      </c>
      <c r="J2" s="3"/>
      <c r="K2" s="3"/>
    </row>
    <row r="3" spans="2:11" ht="15" customHeight="1" x14ac:dyDescent="0.25">
      <c r="B3" s="29" t="s">
        <v>5</v>
      </c>
      <c r="C3" s="30" t="s">
        <v>22</v>
      </c>
      <c r="D3" s="33">
        <v>0</v>
      </c>
      <c r="E3" s="34"/>
      <c r="F3" s="25">
        <f>D3*E3</f>
        <v>0</v>
      </c>
      <c r="G3" s="24">
        <f>D3+F3</f>
        <v>0</v>
      </c>
      <c r="H3" s="24">
        <f>D3*12</f>
        <v>0</v>
      </c>
      <c r="I3" s="24">
        <f>G3*12</f>
        <v>0</v>
      </c>
      <c r="J3" s="3"/>
      <c r="K3" s="3"/>
    </row>
    <row r="4" spans="2:11" ht="35.25" customHeight="1" x14ac:dyDescent="0.25">
      <c r="B4" s="29"/>
      <c r="C4" s="31"/>
      <c r="D4" s="33"/>
      <c r="E4" s="35"/>
      <c r="F4" s="26"/>
      <c r="G4" s="24"/>
      <c r="H4" s="24"/>
      <c r="I4" s="24"/>
      <c r="J4" s="3"/>
      <c r="K4" s="3"/>
    </row>
    <row r="5" spans="2:11" x14ac:dyDescent="0.25">
      <c r="B5" s="7"/>
      <c r="C5" s="7"/>
      <c r="D5" s="36"/>
      <c r="E5" s="37"/>
      <c r="F5" s="8"/>
      <c r="G5" s="9"/>
      <c r="H5" s="9"/>
      <c r="I5" s="9"/>
      <c r="J5" s="3"/>
      <c r="K5" s="3"/>
    </row>
    <row r="6" spans="2:11" ht="25.5" x14ac:dyDescent="0.25">
      <c r="B6" s="7"/>
      <c r="C6" s="5" t="s">
        <v>9</v>
      </c>
      <c r="D6" s="32" t="s">
        <v>12</v>
      </c>
      <c r="E6" s="32" t="s">
        <v>18</v>
      </c>
      <c r="F6" s="6" t="s">
        <v>17</v>
      </c>
      <c r="G6" s="6" t="s">
        <v>15</v>
      </c>
      <c r="H6" s="6" t="s">
        <v>21</v>
      </c>
      <c r="I6" s="6" t="s">
        <v>20</v>
      </c>
      <c r="J6" s="3"/>
      <c r="K6" s="3"/>
    </row>
    <row r="7" spans="2:11" ht="52.5" customHeight="1" x14ac:dyDescent="0.25">
      <c r="B7" s="10" t="s">
        <v>3</v>
      </c>
      <c r="C7" s="11" t="s">
        <v>8</v>
      </c>
      <c r="D7" s="38">
        <v>0</v>
      </c>
      <c r="E7" s="39"/>
      <c r="F7" s="12">
        <f>D7*E7</f>
        <v>0</v>
      </c>
      <c r="G7" s="13">
        <f>D7+(D7*E7)</f>
        <v>0</v>
      </c>
      <c r="H7" s="13">
        <f>D7*500</f>
        <v>0</v>
      </c>
      <c r="I7" s="13">
        <f>G7*500</f>
        <v>0</v>
      </c>
      <c r="J7" s="3"/>
      <c r="K7" s="3"/>
    </row>
    <row r="8" spans="2:11" ht="15" customHeight="1" x14ac:dyDescent="0.25">
      <c r="B8" s="14"/>
      <c r="C8" s="7"/>
      <c r="D8" s="40"/>
      <c r="E8" s="41"/>
      <c r="F8" s="15"/>
      <c r="G8" s="16"/>
      <c r="H8" s="16"/>
      <c r="I8" s="16"/>
      <c r="J8" s="3"/>
      <c r="K8" s="3"/>
    </row>
    <row r="9" spans="2:11" ht="25.5" x14ac:dyDescent="0.25">
      <c r="B9" s="14"/>
      <c r="C9" s="5" t="s">
        <v>9</v>
      </c>
      <c r="D9" s="32" t="s">
        <v>13</v>
      </c>
      <c r="E9" s="32" t="s">
        <v>18</v>
      </c>
      <c r="F9" s="6" t="s">
        <v>17</v>
      </c>
      <c r="G9" s="6" t="s">
        <v>16</v>
      </c>
      <c r="H9" s="6" t="s">
        <v>20</v>
      </c>
      <c r="I9" s="6" t="s">
        <v>20</v>
      </c>
      <c r="J9" s="3"/>
      <c r="K9" s="3"/>
    </row>
    <row r="10" spans="2:11" ht="49.5" customHeight="1" x14ac:dyDescent="0.25">
      <c r="B10" s="17" t="s">
        <v>4</v>
      </c>
      <c r="C10" s="11" t="s">
        <v>23</v>
      </c>
      <c r="D10" s="38">
        <v>0</v>
      </c>
      <c r="E10" s="39"/>
      <c r="F10" s="12">
        <f>D10*E10</f>
        <v>0</v>
      </c>
      <c r="G10" s="13">
        <f>D10+(D10*E10)</f>
        <v>0</v>
      </c>
      <c r="H10" s="13">
        <f>D10*600000</f>
        <v>0</v>
      </c>
      <c r="I10" s="13">
        <f>G10*600000</f>
        <v>0</v>
      </c>
      <c r="J10" s="3"/>
      <c r="K10" s="3"/>
    </row>
    <row r="11" spans="2:11" s="2" customFormat="1" x14ac:dyDescent="0.25">
      <c r="B11" s="14"/>
      <c r="C11" s="7"/>
      <c r="D11" s="8"/>
      <c r="E11" s="8"/>
      <c r="F11" s="8"/>
      <c r="G11" s="16"/>
      <c r="H11" s="16"/>
      <c r="I11" s="16"/>
      <c r="J11" s="4"/>
      <c r="K11" s="4"/>
    </row>
    <row r="12" spans="2:11" x14ac:dyDescent="0.25">
      <c r="B12" s="18"/>
      <c r="C12" s="18"/>
      <c r="D12" s="18"/>
      <c r="E12" s="18"/>
      <c r="F12" s="18"/>
      <c r="G12" s="18"/>
      <c r="H12" s="19" t="s">
        <v>0</v>
      </c>
      <c r="I12" s="19" t="s">
        <v>1</v>
      </c>
      <c r="J12" s="3"/>
      <c r="K12" s="3"/>
    </row>
    <row r="13" spans="2:11" ht="15" customHeight="1" x14ac:dyDescent="0.25">
      <c r="B13" s="20"/>
      <c r="C13" s="20"/>
      <c r="D13" s="28" t="s">
        <v>2</v>
      </c>
      <c r="E13" s="28"/>
      <c r="F13" s="28"/>
      <c r="G13" s="28"/>
      <c r="H13" s="21">
        <f>SUM(H3:H10)</f>
        <v>0</v>
      </c>
      <c r="I13" s="21">
        <f>SUM(I3:I10)</f>
        <v>0</v>
      </c>
      <c r="J13" s="3"/>
      <c r="K13" s="3"/>
    </row>
    <row r="14" spans="2:11" x14ac:dyDescent="0.25">
      <c r="B14" s="3"/>
      <c r="C14" s="3"/>
      <c r="D14" s="27" t="s">
        <v>6</v>
      </c>
      <c r="E14" s="27"/>
      <c r="F14" s="27"/>
      <c r="G14" s="28"/>
      <c r="H14" s="22">
        <f>H13*4</f>
        <v>0</v>
      </c>
      <c r="I14" s="22">
        <f>I13*4</f>
        <v>0</v>
      </c>
      <c r="J14" s="3"/>
      <c r="K14" s="3"/>
    </row>
    <row r="15" spans="2:1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2:11" x14ac:dyDescent="0.25">
      <c r="B16" s="3" t="s">
        <v>24</v>
      </c>
      <c r="C16" s="23"/>
      <c r="D16" s="3"/>
      <c r="E16" s="3"/>
      <c r="F16" s="3"/>
      <c r="G16" s="3"/>
      <c r="H16" s="3"/>
      <c r="I16" s="3"/>
      <c r="J16" s="3"/>
      <c r="K16" s="3"/>
    </row>
    <row r="17" spans="2:11" x14ac:dyDescent="0.25">
      <c r="B17" s="3" t="s">
        <v>10</v>
      </c>
      <c r="C17" s="3"/>
      <c r="D17" s="3"/>
      <c r="E17" s="3"/>
      <c r="F17" s="3"/>
      <c r="G17" s="3"/>
      <c r="H17" s="3"/>
      <c r="I17" s="3"/>
      <c r="J17" s="3"/>
      <c r="K17" s="3"/>
    </row>
    <row r="18" spans="2:11" x14ac:dyDescent="0.25">
      <c r="B18" s="3" t="s">
        <v>7</v>
      </c>
      <c r="C18" s="3"/>
      <c r="D18" s="3"/>
      <c r="E18" s="3"/>
      <c r="F18" s="3"/>
      <c r="G18" s="3"/>
      <c r="H18" s="3"/>
      <c r="I18" s="3"/>
      <c r="J18" s="3"/>
      <c r="K18" s="3"/>
    </row>
    <row r="19" spans="2:11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2:1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2:11" x14ac:dyDescent="0.25"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2:11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</row>
  </sheetData>
  <sheetProtection password="DF8E" sheet="1" objects="1" scenarios="1"/>
  <mergeCells count="10">
    <mergeCell ref="B3:B4"/>
    <mergeCell ref="D13:G13"/>
    <mergeCell ref="C3:C4"/>
    <mergeCell ref="D3:D4"/>
    <mergeCell ref="G3:G4"/>
    <mergeCell ref="H3:H4"/>
    <mergeCell ref="I3:I4"/>
    <mergeCell ref="E3:E4"/>
    <mergeCell ref="F3:F4"/>
    <mergeCell ref="D14:G14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7EA11DF5DFE149BDE399893AE4833A" ma:contentTypeVersion="" ma:contentTypeDescription="Vytvoří nový dokument" ma:contentTypeScope="" ma:versionID="3ebb26859088f0207102a145787e744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DAD622-53B7-4713-96C3-020C15913F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4E4FFA-C63F-4CA5-97DD-307808476AB2}">
  <ds:schemaRefs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F02057-6C93-4238-9E50-75B68C988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Šimečková Radka</dc:creator>
  <cp:lastModifiedBy>Vávra Tomáš</cp:lastModifiedBy>
  <cp:lastPrinted>2018-11-16T16:36:05Z</cp:lastPrinted>
  <dcterms:created xsi:type="dcterms:W3CDTF">2017-12-01T09:20:36Z</dcterms:created>
  <dcterms:modified xsi:type="dcterms:W3CDTF">2019-02-28T15:38:17Z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0x010100A27EA11DF5DFE149BDE399893AE4833A</vt:lpwstr>
  </property>
</Properties>
</file>